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23475" windowHeight="99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1" i="1" l="1"/>
  <c r="B31" i="1"/>
  <c r="D31" i="1"/>
  <c r="G30" i="1"/>
  <c r="D30" i="1"/>
  <c r="G31" i="1"/>
  <c r="B28" i="1"/>
  <c r="D28" i="1"/>
  <c r="C31" i="1"/>
  <c r="F31" i="1"/>
  <c r="F28" i="1"/>
  <c r="C28" i="1"/>
  <c r="G28" i="1"/>
  <c r="G21" i="1"/>
  <c r="G16" i="1"/>
  <c r="G14" i="1"/>
  <c r="G7" i="1"/>
  <c r="G25" i="1"/>
  <c r="D25" i="1"/>
  <c r="G14" i="2"/>
  <c r="D14" i="2"/>
  <c r="B14" i="2"/>
  <c r="G13" i="2"/>
  <c r="D13" i="2"/>
  <c r="G7" i="2"/>
  <c r="D7" i="2"/>
  <c r="G30" i="2" l="1"/>
  <c r="E28" i="2"/>
  <c r="E30" i="2" s="1"/>
  <c r="B28" i="2"/>
  <c r="G27" i="2"/>
  <c r="D27" i="2"/>
  <c r="G26" i="2"/>
  <c r="D26" i="2"/>
  <c r="G24" i="2"/>
  <c r="D24" i="2"/>
  <c r="G23" i="2"/>
  <c r="D23" i="2"/>
  <c r="G22" i="2"/>
  <c r="D22" i="2"/>
  <c r="G21" i="2"/>
  <c r="D21" i="2"/>
  <c r="G16" i="2"/>
  <c r="G28" i="2" s="1"/>
  <c r="D16" i="2"/>
  <c r="D28" i="2" s="1"/>
  <c r="F14" i="2"/>
  <c r="E14" i="2"/>
  <c r="C14" i="2"/>
  <c r="D30" i="2"/>
  <c r="G27" i="1"/>
  <c r="E28" i="1"/>
  <c r="D27" i="1"/>
  <c r="D21" i="1"/>
  <c r="B14" i="1"/>
  <c r="G13" i="1"/>
  <c r="D13" i="1"/>
  <c r="D7" i="1"/>
  <c r="G26" i="1"/>
  <c r="D26" i="1"/>
  <c r="G24" i="1"/>
  <c r="D24" i="1"/>
  <c r="D23" i="1"/>
  <c r="G22" i="1"/>
  <c r="D22" i="1"/>
  <c r="D16" i="1"/>
  <c r="F14" i="1"/>
  <c r="E14" i="1"/>
  <c r="C14" i="1"/>
  <c r="B30" i="2" l="1"/>
  <c r="D14" i="1"/>
  <c r="G23" i="1"/>
</calcChain>
</file>

<file path=xl/sharedStrings.xml><?xml version="1.0" encoding="utf-8"?>
<sst xmlns="http://schemas.openxmlformats.org/spreadsheetml/2006/main" count="118" uniqueCount="45">
  <si>
    <t>业务活动表</t>
  </si>
  <si>
    <r>
      <t>编制单位</t>
    </r>
    <r>
      <rPr>
        <b/>
        <sz val="10"/>
        <rFont val="Times New Roman"/>
        <family val="1"/>
      </rPr>
      <t>:</t>
    </r>
    <r>
      <rPr>
        <b/>
        <sz val="10"/>
        <rFont val="宋体"/>
        <charset val="134"/>
      </rPr>
      <t>无锡职业技术学院教育发展基金会</t>
    </r>
    <r>
      <rPr>
        <b/>
        <sz val="10"/>
        <rFont val="Times New Roman"/>
        <family val="1"/>
      </rPr>
      <t xml:space="preserve">                     </t>
    </r>
  </si>
  <si>
    <r>
      <t>会民非</t>
    </r>
    <r>
      <rPr>
        <sz val="8"/>
        <rFont val="Times New Roman"/>
        <family val="1"/>
      </rPr>
      <t>02</t>
    </r>
    <r>
      <rPr>
        <sz val="8"/>
        <rFont val="宋体"/>
        <charset val="134"/>
      </rPr>
      <t>表</t>
    </r>
  </si>
  <si>
    <t>单位：元</t>
  </si>
  <si>
    <t>项目</t>
  </si>
  <si>
    <t>本月数</t>
  </si>
  <si>
    <t>本年累计数</t>
  </si>
  <si>
    <t>非限定性</t>
  </si>
  <si>
    <t>限定性</t>
  </si>
  <si>
    <t>合计</t>
  </si>
  <si>
    <t>一、收入</t>
  </si>
  <si>
    <t>其中：捐赠收入</t>
  </si>
  <si>
    <r>
      <t xml:space="preserve">            </t>
    </r>
    <r>
      <rPr>
        <sz val="10"/>
        <rFont val="宋体"/>
        <charset val="134"/>
      </rPr>
      <t>会费收入</t>
    </r>
  </si>
  <si>
    <r>
      <t xml:space="preserve">    </t>
    </r>
    <r>
      <rPr>
        <sz val="10"/>
        <rFont val="宋体"/>
        <charset val="134"/>
      </rPr>
      <t>提供服务收入</t>
    </r>
  </si>
  <si>
    <r>
      <t xml:space="preserve">    </t>
    </r>
    <r>
      <rPr>
        <sz val="10"/>
        <rFont val="宋体"/>
        <charset val="134"/>
      </rPr>
      <t>商品销售收入</t>
    </r>
  </si>
  <si>
    <r>
      <t xml:space="preserve">   </t>
    </r>
    <r>
      <rPr>
        <sz val="10"/>
        <rFont val="宋体"/>
        <charset val="134"/>
      </rPr>
      <t>政府补助收入</t>
    </r>
  </si>
  <si>
    <r>
      <t xml:space="preserve">         </t>
    </r>
    <r>
      <rPr>
        <sz val="10"/>
        <rFont val="宋体"/>
        <charset val="134"/>
      </rPr>
      <t>投资收益</t>
    </r>
  </si>
  <si>
    <r>
      <t xml:space="preserve">         </t>
    </r>
    <r>
      <rPr>
        <sz val="10"/>
        <rFont val="宋体"/>
        <charset val="134"/>
      </rPr>
      <t>其他收入</t>
    </r>
  </si>
  <si>
    <t>收入合计</t>
  </si>
  <si>
    <t>二、费用</t>
  </si>
  <si>
    <t>（一）业务活动成本</t>
  </si>
  <si>
    <t>其中：非限定性捐赠支出</t>
  </si>
  <si>
    <r>
      <t xml:space="preserve">      </t>
    </r>
    <r>
      <rPr>
        <sz val="10"/>
        <rFont val="宋体"/>
        <charset val="134"/>
      </rPr>
      <t>限定性捐赠支出</t>
    </r>
  </si>
  <si>
    <t xml:space="preserve"> </t>
  </si>
  <si>
    <t>（二）管理费用</t>
  </si>
  <si>
    <t>*</t>
  </si>
  <si>
    <t>其中：办公费</t>
  </si>
  <si>
    <r>
      <t xml:space="preserve">             </t>
    </r>
    <r>
      <rPr>
        <sz val="10"/>
        <rFont val="宋体"/>
        <charset val="134"/>
      </rPr>
      <t>差旅费</t>
    </r>
  </si>
  <si>
    <r>
      <t xml:space="preserve">             </t>
    </r>
    <r>
      <rPr>
        <sz val="10"/>
        <rFont val="宋体"/>
        <charset val="134"/>
      </rPr>
      <t>其他费</t>
    </r>
  </si>
  <si>
    <t>（三）筹资费用</t>
  </si>
  <si>
    <t>（四）其他费用</t>
  </si>
  <si>
    <t>费用合计</t>
  </si>
  <si>
    <t>三、限定性净资产转为非限定性净资产</t>
  </si>
  <si>
    <t>四、净资产变动额</t>
  </si>
  <si>
    <r>
      <t xml:space="preserve">   </t>
    </r>
    <r>
      <rPr>
        <sz val="10"/>
        <rFont val="宋体"/>
        <charset val="134"/>
      </rPr>
      <t>单位主管：朱爱胜</t>
    </r>
    <phoneticPr fontId="13" type="noConversion"/>
  </si>
  <si>
    <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财务主管：</t>
    </r>
    <phoneticPr fontId="13" type="noConversion"/>
  </si>
  <si>
    <t>俞红梅</t>
    <phoneticPr fontId="13" type="noConversion"/>
  </si>
  <si>
    <t xml:space="preserve">       复核：</t>
    <phoneticPr fontId="13" type="noConversion"/>
  </si>
  <si>
    <t>聂庆明</t>
    <phoneticPr fontId="13" type="noConversion"/>
  </si>
  <si>
    <r>
      <t xml:space="preserve"> </t>
    </r>
    <r>
      <rPr>
        <sz val="10"/>
        <rFont val="宋体"/>
        <charset val="134"/>
      </rPr>
      <t xml:space="preserve">             </t>
    </r>
    <r>
      <rPr>
        <sz val="10"/>
        <rFont val="宋体"/>
        <charset val="134"/>
      </rPr>
      <t>制表：黄丹丹</t>
    </r>
    <phoneticPr fontId="13" type="noConversion"/>
  </si>
  <si>
    <r>
      <t>2019</t>
    </r>
    <r>
      <rPr>
        <b/>
        <sz val="10"/>
        <rFont val="宋体"/>
        <family val="3"/>
        <charset val="134"/>
      </rPr>
      <t>年</t>
    </r>
    <phoneticPr fontId="2" type="noConversion"/>
  </si>
  <si>
    <t>折旧费</t>
    <phoneticPr fontId="2" type="noConversion"/>
  </si>
  <si>
    <t xml:space="preserve">     折旧费</t>
    <phoneticPr fontId="2" type="noConversion"/>
  </si>
  <si>
    <t>四、以前年度调整</t>
    <phoneticPr fontId="2" type="noConversion"/>
  </si>
  <si>
    <t>五、净资产变动额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</si>
</sst>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[Red]#,##0.00"/>
    <numFmt numFmtId="177" formatCode="#,##0.00_ "/>
    <numFmt numFmtId="178" formatCode="0.00;[Red]0.00"/>
    <numFmt numFmtId="179" formatCode="0.00_ "/>
  </numFmts>
  <fonts count="16" x14ac:knownFonts="1">
    <font>
      <sz val="11"/>
      <color theme="1"/>
      <name val="宋体"/>
      <family val="2"/>
      <charset val="134"/>
      <scheme val="minor"/>
    </font>
    <font>
      <b/>
      <sz val="16"/>
      <name val="宋体"/>
      <charset val="134"/>
    </font>
    <font>
      <sz val="9"/>
      <name val="宋体"/>
      <family val="2"/>
      <charset val="134"/>
      <scheme val="minor"/>
    </font>
    <font>
      <b/>
      <sz val="16"/>
      <name val="Times New Roman"/>
      <family val="1"/>
    </font>
    <font>
      <sz val="12"/>
      <name val="Times New Roman"/>
      <family val="1"/>
    </font>
    <font>
      <b/>
      <sz val="10"/>
      <name val="宋体"/>
      <charset val="134"/>
    </font>
    <font>
      <b/>
      <sz val="10"/>
      <name val="Times New Roman"/>
      <family val="1"/>
    </font>
    <font>
      <sz val="8"/>
      <name val="宋体"/>
      <charset val="134"/>
    </font>
    <font>
      <sz val="8"/>
      <name val="Times New Roman"/>
      <family val="1"/>
    </font>
    <font>
      <sz val="10"/>
      <name val="Times New Roman"/>
      <family val="1"/>
    </font>
    <font>
      <sz val="10"/>
      <name val="宋体"/>
      <charset val="134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9"/>
      <name val="宋体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/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178" fontId="4" fillId="0" borderId="0" xfId="0" applyNumberFormat="1" applyFont="1" applyAlignment="1"/>
    <xf numFmtId="0" fontId="10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/>
    <xf numFmtId="177" fontId="9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177" fontId="10" fillId="0" borderId="3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57" fontId="6" fillId="0" borderId="0" xfId="0" applyNumberFormat="1" applyFont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B28" sqref="B28"/>
    </sheetView>
  </sheetViews>
  <sheetFormatPr defaultRowHeight="13.5" x14ac:dyDescent="0.15"/>
  <cols>
    <col min="1" max="1" width="20.375" bestFit="1" customWidth="1"/>
    <col min="2" max="2" width="20.25" customWidth="1"/>
    <col min="3" max="3" width="18.5" customWidth="1"/>
    <col min="4" max="4" width="19.5" customWidth="1"/>
    <col min="5" max="5" width="16.25" customWidth="1"/>
    <col min="6" max="6" width="12.875" customWidth="1"/>
    <col min="7" max="7" width="20.25" customWidth="1"/>
  </cols>
  <sheetData>
    <row r="1" spans="1:7" s="1" customFormat="1" ht="20.25" x14ac:dyDescent="0.25">
      <c r="A1" s="26" t="s">
        <v>0</v>
      </c>
      <c r="B1" s="27"/>
      <c r="C1" s="27"/>
      <c r="D1" s="27"/>
      <c r="E1" s="27"/>
      <c r="F1" s="27"/>
      <c r="G1" s="27"/>
    </row>
    <row r="2" spans="1:7" s="4" customFormat="1" ht="14.25" customHeight="1" x14ac:dyDescent="0.2">
      <c r="A2" s="28" t="s">
        <v>1</v>
      </c>
      <c r="B2" s="29"/>
      <c r="C2" s="31" t="s">
        <v>40</v>
      </c>
      <c r="D2" s="31"/>
      <c r="E2" s="31"/>
      <c r="F2" s="2"/>
      <c r="G2" s="3" t="s">
        <v>2</v>
      </c>
    </row>
    <row r="3" spans="1:7" s="4" customFormat="1" ht="12.75" customHeight="1" x14ac:dyDescent="0.2">
      <c r="A3" s="30"/>
      <c r="B3" s="30"/>
      <c r="C3" s="32"/>
      <c r="D3" s="32"/>
      <c r="E3" s="32"/>
      <c r="F3" s="5"/>
      <c r="G3" s="3" t="s">
        <v>3</v>
      </c>
    </row>
    <row r="4" spans="1:7" s="6" customFormat="1" ht="20.100000000000001" customHeight="1" x14ac:dyDescent="0.25">
      <c r="A4" s="33" t="s">
        <v>4</v>
      </c>
      <c r="B4" s="35" t="s">
        <v>5</v>
      </c>
      <c r="C4" s="36"/>
      <c r="D4" s="36"/>
      <c r="E4" s="35" t="s">
        <v>6</v>
      </c>
      <c r="F4" s="36"/>
      <c r="G4" s="36"/>
    </row>
    <row r="5" spans="1:7" s="6" customFormat="1" ht="20.100000000000001" customHeight="1" x14ac:dyDescent="0.25">
      <c r="A5" s="34"/>
      <c r="B5" s="7" t="s">
        <v>7</v>
      </c>
      <c r="C5" s="7" t="s">
        <v>8</v>
      </c>
      <c r="D5" s="8" t="s">
        <v>9</v>
      </c>
      <c r="E5" s="7" t="s">
        <v>7</v>
      </c>
      <c r="F5" s="7" t="s">
        <v>8</v>
      </c>
      <c r="G5" s="8" t="s">
        <v>9</v>
      </c>
    </row>
    <row r="6" spans="1:7" s="1" customFormat="1" ht="20.100000000000001" customHeight="1" x14ac:dyDescent="0.25">
      <c r="A6" s="9" t="s">
        <v>10</v>
      </c>
      <c r="B6" s="10"/>
      <c r="C6" s="10"/>
      <c r="D6" s="10"/>
      <c r="E6" s="10"/>
      <c r="F6" s="10"/>
      <c r="G6" s="10"/>
    </row>
    <row r="7" spans="1:7" s="1" customFormat="1" ht="20.100000000000001" customHeight="1" x14ac:dyDescent="0.25">
      <c r="A7" s="8" t="s">
        <v>11</v>
      </c>
      <c r="B7" s="11">
        <v>669161.6</v>
      </c>
      <c r="C7" s="11">
        <v>192000</v>
      </c>
      <c r="D7" s="11">
        <f>B7+C7</f>
        <v>861161.6</v>
      </c>
      <c r="E7" s="11">
        <v>1261426.4000000001</v>
      </c>
      <c r="F7" s="11">
        <v>985000</v>
      </c>
      <c r="G7" s="11">
        <f>E7+F7</f>
        <v>2246426.4000000004</v>
      </c>
    </row>
    <row r="8" spans="1:7" s="1" customFormat="1" ht="20.100000000000001" customHeight="1" x14ac:dyDescent="0.25">
      <c r="A8" s="12" t="s">
        <v>12</v>
      </c>
      <c r="B8" s="13"/>
      <c r="C8" s="13"/>
      <c r="D8" s="13"/>
      <c r="E8" s="13"/>
      <c r="F8" s="13"/>
      <c r="G8" s="13"/>
    </row>
    <row r="9" spans="1:7" s="1" customFormat="1" ht="20.100000000000001" customHeight="1" x14ac:dyDescent="0.25">
      <c r="A9" s="12" t="s">
        <v>13</v>
      </c>
      <c r="B9" s="13"/>
      <c r="C9" s="13"/>
      <c r="D9" s="13"/>
      <c r="E9" s="13"/>
      <c r="F9" s="13"/>
      <c r="G9" s="13"/>
    </row>
    <row r="10" spans="1:7" s="1" customFormat="1" ht="20.100000000000001" customHeight="1" x14ac:dyDescent="0.25">
      <c r="A10" s="12" t="s">
        <v>14</v>
      </c>
      <c r="B10" s="13"/>
      <c r="C10" s="13"/>
      <c r="D10" s="13"/>
      <c r="E10" s="13"/>
      <c r="F10" s="13"/>
      <c r="G10" s="13"/>
    </row>
    <row r="11" spans="1:7" s="1" customFormat="1" ht="20.100000000000001" customHeight="1" x14ac:dyDescent="0.25">
      <c r="A11" s="12" t="s">
        <v>15</v>
      </c>
      <c r="B11" s="13"/>
      <c r="C11" s="13"/>
      <c r="D11" s="13"/>
      <c r="E11" s="13"/>
      <c r="F11" s="13"/>
      <c r="G11" s="13"/>
    </row>
    <row r="12" spans="1:7" s="1" customFormat="1" ht="20.100000000000001" customHeight="1" x14ac:dyDescent="0.25">
      <c r="A12" s="12" t="s">
        <v>16</v>
      </c>
      <c r="B12" s="13"/>
      <c r="C12" s="13"/>
      <c r="D12" s="13"/>
      <c r="E12" s="13"/>
      <c r="F12" s="13"/>
      <c r="G12" s="13"/>
    </row>
    <row r="13" spans="1:7" s="1" customFormat="1" ht="20.100000000000001" customHeight="1" x14ac:dyDescent="0.25">
      <c r="A13" s="12" t="s">
        <v>17</v>
      </c>
      <c r="B13" s="11">
        <v>4350.9399999999996</v>
      </c>
      <c r="C13" s="13"/>
      <c r="D13" s="11">
        <f>B13</f>
        <v>4350.9399999999996</v>
      </c>
      <c r="E13" s="11">
        <v>15147.98</v>
      </c>
      <c r="F13" s="13"/>
      <c r="G13" s="11">
        <f>E13</f>
        <v>15147.98</v>
      </c>
    </row>
    <row r="14" spans="1:7" s="15" customFormat="1" ht="20.100000000000001" customHeight="1" x14ac:dyDescent="0.25">
      <c r="A14" s="14" t="s">
        <v>18</v>
      </c>
      <c r="B14" s="11">
        <f>SUM(B7:B13)</f>
        <v>673512.53999999992</v>
      </c>
      <c r="C14" s="11">
        <f>SUM(C7:C13)</f>
        <v>192000</v>
      </c>
      <c r="D14" s="11">
        <f>B14+C14</f>
        <v>865512.53999999992</v>
      </c>
      <c r="E14" s="11">
        <f>SUM(E7:E13)</f>
        <v>1276574.3800000001</v>
      </c>
      <c r="F14" s="11">
        <f>SUM(F7:F13)</f>
        <v>985000</v>
      </c>
      <c r="G14" s="11">
        <f>E14+F14</f>
        <v>2261574.38</v>
      </c>
    </row>
    <row r="15" spans="1:7" s="1" customFormat="1" ht="20.100000000000001" customHeight="1" x14ac:dyDescent="0.25">
      <c r="A15" s="9" t="s">
        <v>19</v>
      </c>
      <c r="B15" s="13"/>
      <c r="C15" s="13"/>
      <c r="D15" s="13"/>
      <c r="E15" s="13"/>
      <c r="F15" s="13"/>
      <c r="G15" s="13"/>
    </row>
    <row r="16" spans="1:7" s="1" customFormat="1" ht="20.100000000000001" customHeight="1" x14ac:dyDescent="0.25">
      <c r="A16" s="16" t="s">
        <v>20</v>
      </c>
      <c r="B16" s="11"/>
      <c r="C16" s="11">
        <v>182000</v>
      </c>
      <c r="D16" s="11">
        <f>B16+C16</f>
        <v>182000</v>
      </c>
      <c r="E16" s="11">
        <v>52789</v>
      </c>
      <c r="F16" s="11">
        <v>507187</v>
      </c>
      <c r="G16" s="11">
        <f>F16+E16</f>
        <v>559976</v>
      </c>
    </row>
    <row r="17" spans="1:7" s="1" customFormat="1" ht="20.100000000000001" customHeight="1" x14ac:dyDescent="0.25">
      <c r="A17" s="16" t="s">
        <v>21</v>
      </c>
      <c r="B17" s="13"/>
      <c r="C17" s="13"/>
      <c r="D17" s="13"/>
      <c r="F17" s="13"/>
      <c r="G17" s="20">
        <v>52789</v>
      </c>
    </row>
    <row r="18" spans="1:7" s="1" customFormat="1" ht="20.100000000000001" customHeight="1" x14ac:dyDescent="0.25">
      <c r="A18" s="12" t="s">
        <v>22</v>
      </c>
      <c r="B18" s="13"/>
      <c r="C18" s="13"/>
      <c r="D18" s="11">
        <v>182000</v>
      </c>
      <c r="E18" s="13"/>
      <c r="F18" s="13"/>
      <c r="G18" s="20">
        <v>507187</v>
      </c>
    </row>
    <row r="19" spans="1:7" s="1" customFormat="1" ht="20.100000000000001" customHeight="1" x14ac:dyDescent="0.25">
      <c r="A19" s="12" t="s">
        <v>23</v>
      </c>
      <c r="B19" s="13"/>
      <c r="C19" s="13"/>
      <c r="D19" s="13"/>
      <c r="E19" s="13"/>
      <c r="F19" s="13"/>
      <c r="G19" s="13"/>
    </row>
    <row r="20" spans="1:7" s="1" customFormat="1" ht="20.100000000000001" customHeight="1" x14ac:dyDescent="0.25">
      <c r="A20" s="12" t="s">
        <v>23</v>
      </c>
      <c r="B20" s="13"/>
      <c r="C20" s="13"/>
      <c r="D20" s="13"/>
      <c r="E20" s="13"/>
      <c r="F20" s="13"/>
      <c r="G20" s="13"/>
    </row>
    <row r="21" spans="1:7" s="1" customFormat="1" ht="20.100000000000001" customHeight="1" x14ac:dyDescent="0.25">
      <c r="A21" s="16" t="s">
        <v>24</v>
      </c>
      <c r="B21" s="11">
        <v>14940</v>
      </c>
      <c r="C21" s="11" t="s">
        <v>25</v>
      </c>
      <c r="D21" s="11">
        <f t="shared" ref="D21:D27" si="0">B21</f>
        <v>14940</v>
      </c>
      <c r="E21" s="11">
        <v>30645</v>
      </c>
      <c r="F21" s="11" t="s">
        <v>25</v>
      </c>
      <c r="G21" s="11">
        <f t="shared" ref="G21:G27" si="1">E21</f>
        <v>30645</v>
      </c>
    </row>
    <row r="22" spans="1:7" s="1" customFormat="1" ht="20.100000000000001" customHeight="1" x14ac:dyDescent="0.25">
      <c r="A22" s="8" t="s">
        <v>26</v>
      </c>
      <c r="B22" s="11">
        <v>173</v>
      </c>
      <c r="C22" s="11" t="s">
        <v>25</v>
      </c>
      <c r="D22" s="11">
        <f t="shared" si="0"/>
        <v>173</v>
      </c>
      <c r="E22" s="11">
        <v>173</v>
      </c>
      <c r="F22" s="11" t="s">
        <v>25</v>
      </c>
      <c r="G22" s="11">
        <f t="shared" si="1"/>
        <v>173</v>
      </c>
    </row>
    <row r="23" spans="1:7" s="1" customFormat="1" ht="20.100000000000001" customHeight="1" x14ac:dyDescent="0.25">
      <c r="A23" s="12" t="s">
        <v>27</v>
      </c>
      <c r="B23" s="11">
        <v>339</v>
      </c>
      <c r="C23" s="11" t="s">
        <v>25</v>
      </c>
      <c r="D23" s="11">
        <f t="shared" si="0"/>
        <v>339</v>
      </c>
      <c r="E23" s="11">
        <v>2544</v>
      </c>
      <c r="F23" s="11" t="s">
        <v>25</v>
      </c>
      <c r="G23" s="11">
        <f t="shared" si="1"/>
        <v>2544</v>
      </c>
    </row>
    <row r="24" spans="1:7" s="1" customFormat="1" ht="20.100000000000001" customHeight="1" x14ac:dyDescent="0.25">
      <c r="A24" s="12" t="s">
        <v>28</v>
      </c>
      <c r="B24" s="11">
        <v>14200</v>
      </c>
      <c r="C24" s="11" t="s">
        <v>25</v>
      </c>
      <c r="D24" s="11">
        <f t="shared" si="0"/>
        <v>14200</v>
      </c>
      <c r="E24" s="11">
        <v>27700</v>
      </c>
      <c r="F24" s="11" t="s">
        <v>25</v>
      </c>
      <c r="G24" s="11">
        <f t="shared" si="1"/>
        <v>27700</v>
      </c>
    </row>
    <row r="25" spans="1:7" s="1" customFormat="1" ht="20.100000000000001" customHeight="1" x14ac:dyDescent="0.25">
      <c r="A25" s="21" t="s">
        <v>42</v>
      </c>
      <c r="B25" s="11">
        <v>228</v>
      </c>
      <c r="C25" s="11"/>
      <c r="D25" s="11">
        <f t="shared" si="0"/>
        <v>228</v>
      </c>
      <c r="E25" s="11">
        <v>228</v>
      </c>
      <c r="F25" s="11"/>
      <c r="G25" s="11">
        <f t="shared" si="1"/>
        <v>228</v>
      </c>
    </row>
    <row r="26" spans="1:7" s="1" customFormat="1" ht="20.100000000000001" customHeight="1" x14ac:dyDescent="0.25">
      <c r="A26" s="16" t="s">
        <v>29</v>
      </c>
      <c r="B26" s="11">
        <v>186</v>
      </c>
      <c r="C26" s="11" t="s">
        <v>25</v>
      </c>
      <c r="D26" s="11">
        <f t="shared" si="0"/>
        <v>186</v>
      </c>
      <c r="E26" s="11">
        <v>196</v>
      </c>
      <c r="F26" s="11" t="s">
        <v>25</v>
      </c>
      <c r="G26" s="11">
        <f t="shared" si="1"/>
        <v>196</v>
      </c>
    </row>
    <row r="27" spans="1:7" s="1" customFormat="1" ht="20.100000000000001" customHeight="1" x14ac:dyDescent="0.25">
      <c r="A27" s="16" t="s">
        <v>30</v>
      </c>
      <c r="B27" s="11">
        <v>0.01</v>
      </c>
      <c r="C27" s="11" t="s">
        <v>25</v>
      </c>
      <c r="D27" s="11">
        <f t="shared" si="0"/>
        <v>0.01</v>
      </c>
      <c r="E27" s="11">
        <v>0.01</v>
      </c>
      <c r="F27" s="11" t="s">
        <v>25</v>
      </c>
      <c r="G27" s="11">
        <f t="shared" si="1"/>
        <v>0.01</v>
      </c>
    </row>
    <row r="28" spans="1:7" s="1" customFormat="1" ht="20.100000000000001" customHeight="1" x14ac:dyDescent="0.25">
      <c r="A28" s="8" t="s">
        <v>31</v>
      </c>
      <c r="B28" s="11">
        <f>B16+B21+B26+B27</f>
        <v>15126.01</v>
      </c>
      <c r="C28" s="11">
        <f>C16</f>
        <v>182000</v>
      </c>
      <c r="D28" s="11">
        <f>D16+D21+D26+D27</f>
        <v>197126.01</v>
      </c>
      <c r="E28" s="11">
        <f>E16+E21+E26+E27</f>
        <v>83630.009999999995</v>
      </c>
      <c r="F28" s="11">
        <f>F16</f>
        <v>507187</v>
      </c>
      <c r="G28" s="11">
        <f>G16+G21+G26+G27</f>
        <v>590817.01</v>
      </c>
    </row>
    <row r="29" spans="1:7" s="1" customFormat="1" ht="31.5" customHeight="1" x14ac:dyDescent="0.25">
      <c r="A29" s="17" t="s">
        <v>32</v>
      </c>
      <c r="B29" s="11"/>
      <c r="C29" s="11"/>
      <c r="D29" s="11"/>
      <c r="E29" s="11"/>
      <c r="F29" s="11"/>
      <c r="G29" s="11"/>
    </row>
    <row r="30" spans="1:7" s="1" customFormat="1" ht="31.5" customHeight="1" x14ac:dyDescent="0.25">
      <c r="A30" s="37" t="s">
        <v>43</v>
      </c>
      <c r="B30" s="11">
        <v>-333480.42</v>
      </c>
      <c r="C30" s="11"/>
      <c r="D30" s="11">
        <f>B30</f>
        <v>-333480.42</v>
      </c>
      <c r="E30" s="11">
        <v>-33380.42</v>
      </c>
      <c r="F30" s="11"/>
      <c r="G30" s="11">
        <f>E30</f>
        <v>-33380.42</v>
      </c>
    </row>
    <row r="31" spans="1:7" s="1" customFormat="1" ht="20.100000000000001" customHeight="1" x14ac:dyDescent="0.25">
      <c r="A31" s="9" t="s">
        <v>44</v>
      </c>
      <c r="B31" s="11">
        <f>B14-B28+B30</f>
        <v>324906.10999999993</v>
      </c>
      <c r="C31" s="11">
        <f>C14-C28</f>
        <v>10000</v>
      </c>
      <c r="D31" s="11">
        <f>D14-D28+D30</f>
        <v>334906.10999999993</v>
      </c>
      <c r="E31" s="11">
        <f>E14-E28+E30</f>
        <v>1159563.9500000002</v>
      </c>
      <c r="F31" s="11">
        <f>F14-F28</f>
        <v>477813</v>
      </c>
      <c r="G31" s="11">
        <f>G14-G28+G30</f>
        <v>1637376.95</v>
      </c>
    </row>
    <row r="32" spans="1:7" s="4" customFormat="1" ht="24" customHeight="1" x14ac:dyDescent="0.2">
      <c r="A32" s="18" t="s">
        <v>34</v>
      </c>
      <c r="B32" s="18" t="s">
        <v>35</v>
      </c>
      <c r="C32" s="18" t="s">
        <v>36</v>
      </c>
      <c r="D32" s="19" t="s">
        <v>37</v>
      </c>
      <c r="E32" s="19" t="s">
        <v>38</v>
      </c>
      <c r="F32" s="25" t="s">
        <v>39</v>
      </c>
      <c r="G32" s="25"/>
    </row>
    <row r="36" spans="7:7" x14ac:dyDescent="0.15">
      <c r="G36" s="24"/>
    </row>
    <row r="38" spans="7:7" x14ac:dyDescent="0.15">
      <c r="G38" s="23"/>
    </row>
  </sheetData>
  <mergeCells count="7">
    <mergeCell ref="F32:G32"/>
    <mergeCell ref="A1:G1"/>
    <mergeCell ref="A2:B3"/>
    <mergeCell ref="C2:E3"/>
    <mergeCell ref="A4:A5"/>
    <mergeCell ref="B4:D4"/>
    <mergeCell ref="E4:G4"/>
  </mergeCells>
  <phoneticPr fontId="2" type="noConversion"/>
  <pageMargins left="0.70866141732283472" right="0.70866141732283472" top="0.39370078740157483" bottom="0.39370078740157483" header="0.31496062992125984" footer="0.31496062992125984"/>
  <pageSetup paperSize="9" scale="80" orientation="landscape" r:id="rId1"/>
  <ignoredErrors>
    <ignoredError sqref="D14 F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0" workbookViewId="0">
      <selection activeCell="B24" sqref="B24"/>
    </sheetView>
  </sheetViews>
  <sheetFormatPr defaultRowHeight="13.5" x14ac:dyDescent="0.15"/>
  <cols>
    <col min="1" max="1" width="20.375" bestFit="1" customWidth="1"/>
    <col min="2" max="2" width="11.5" bestFit="1" customWidth="1"/>
    <col min="3" max="3" width="8.625" bestFit="1" customWidth="1"/>
    <col min="4" max="4" width="12.75" bestFit="1" customWidth="1"/>
    <col min="5" max="5" width="9.75" bestFit="1" customWidth="1"/>
    <col min="6" max="6" width="8.625" bestFit="1" customWidth="1"/>
    <col min="7" max="7" width="24" customWidth="1"/>
  </cols>
  <sheetData>
    <row r="1" spans="1:7" s="1" customFormat="1" ht="20.25" x14ac:dyDescent="0.25">
      <c r="A1" s="26" t="s">
        <v>0</v>
      </c>
      <c r="B1" s="27"/>
      <c r="C1" s="27"/>
      <c r="D1" s="27"/>
      <c r="E1" s="27"/>
      <c r="F1" s="27"/>
      <c r="G1" s="27"/>
    </row>
    <row r="2" spans="1:7" s="4" customFormat="1" ht="14.25" customHeight="1" x14ac:dyDescent="0.2">
      <c r="A2" s="28" t="s">
        <v>1</v>
      </c>
      <c r="B2" s="29"/>
      <c r="C2" s="31" t="s">
        <v>40</v>
      </c>
      <c r="D2" s="31"/>
      <c r="E2" s="31"/>
      <c r="F2" s="2"/>
      <c r="G2" s="3" t="s">
        <v>2</v>
      </c>
    </row>
    <row r="3" spans="1:7" s="4" customFormat="1" ht="12.75" customHeight="1" x14ac:dyDescent="0.2">
      <c r="A3" s="30"/>
      <c r="B3" s="30"/>
      <c r="C3" s="32"/>
      <c r="D3" s="32"/>
      <c r="E3" s="32"/>
      <c r="F3" s="5"/>
      <c r="G3" s="3" t="s">
        <v>3</v>
      </c>
    </row>
    <row r="4" spans="1:7" s="6" customFormat="1" ht="20.100000000000001" customHeight="1" x14ac:dyDescent="0.25">
      <c r="A4" s="33" t="s">
        <v>4</v>
      </c>
      <c r="B4" s="35" t="s">
        <v>5</v>
      </c>
      <c r="C4" s="36"/>
      <c r="D4" s="36"/>
      <c r="E4" s="35" t="s">
        <v>6</v>
      </c>
      <c r="F4" s="36"/>
      <c r="G4" s="36"/>
    </row>
    <row r="5" spans="1:7" s="6" customFormat="1" ht="20.100000000000001" customHeight="1" x14ac:dyDescent="0.25">
      <c r="A5" s="34"/>
      <c r="B5" s="7" t="s">
        <v>7</v>
      </c>
      <c r="C5" s="7" t="s">
        <v>8</v>
      </c>
      <c r="D5" s="8" t="s">
        <v>9</v>
      </c>
      <c r="E5" s="7" t="s">
        <v>7</v>
      </c>
      <c r="F5" s="7" t="s">
        <v>8</v>
      </c>
      <c r="G5" s="8" t="s">
        <v>9</v>
      </c>
    </row>
    <row r="6" spans="1:7" s="1" customFormat="1" ht="20.100000000000001" customHeight="1" x14ac:dyDescent="0.25">
      <c r="A6" s="9" t="s">
        <v>10</v>
      </c>
      <c r="B6" s="10"/>
      <c r="C6" s="10"/>
      <c r="D6" s="10"/>
      <c r="E6" s="10"/>
      <c r="F6" s="10"/>
      <c r="G6" s="10"/>
    </row>
    <row r="7" spans="1:7" s="1" customFormat="1" ht="20.100000000000001" customHeight="1" x14ac:dyDescent="0.25">
      <c r="A7" s="8" t="s">
        <v>11</v>
      </c>
      <c r="B7" s="22">
        <v>669161.6</v>
      </c>
      <c r="C7" s="22">
        <v>192000</v>
      </c>
      <c r="D7" s="11">
        <f>B7+C7</f>
        <v>861161.6</v>
      </c>
      <c r="E7" s="22">
        <v>1261426.4000000001</v>
      </c>
      <c r="F7" s="22">
        <v>985000</v>
      </c>
      <c r="G7" s="22">
        <f>E7+F7</f>
        <v>2246426.4000000004</v>
      </c>
    </row>
    <row r="8" spans="1:7" s="1" customFormat="1" ht="20.100000000000001" customHeight="1" x14ac:dyDescent="0.25">
      <c r="A8" s="12" t="s">
        <v>12</v>
      </c>
      <c r="B8" s="13"/>
      <c r="C8" s="13"/>
      <c r="D8" s="13"/>
      <c r="E8" s="13"/>
      <c r="F8" s="13"/>
      <c r="G8" s="13"/>
    </row>
    <row r="9" spans="1:7" s="1" customFormat="1" ht="20.100000000000001" customHeight="1" x14ac:dyDescent="0.25">
      <c r="A9" s="12" t="s">
        <v>13</v>
      </c>
      <c r="B9" s="13"/>
      <c r="C9" s="13"/>
      <c r="D9" s="13"/>
      <c r="E9" s="13"/>
      <c r="F9" s="13"/>
      <c r="G9" s="13"/>
    </row>
    <row r="10" spans="1:7" s="1" customFormat="1" ht="20.100000000000001" customHeight="1" x14ac:dyDescent="0.25">
      <c r="A10" s="12" t="s">
        <v>14</v>
      </c>
      <c r="B10" s="13"/>
      <c r="C10" s="13"/>
      <c r="D10" s="13"/>
      <c r="E10" s="13"/>
      <c r="F10" s="13"/>
      <c r="G10" s="13"/>
    </row>
    <row r="11" spans="1:7" s="1" customFormat="1" ht="20.100000000000001" customHeight="1" x14ac:dyDescent="0.25">
      <c r="A11" s="12" t="s">
        <v>15</v>
      </c>
      <c r="B11" s="13"/>
      <c r="C11" s="13"/>
      <c r="D11" s="13"/>
      <c r="E11" s="13"/>
      <c r="F11" s="13"/>
      <c r="G11" s="13"/>
    </row>
    <row r="12" spans="1:7" s="1" customFormat="1" ht="20.100000000000001" customHeight="1" x14ac:dyDescent="0.25">
      <c r="A12" s="12" t="s">
        <v>16</v>
      </c>
      <c r="B12" s="13"/>
      <c r="C12" s="13"/>
      <c r="D12" s="13"/>
      <c r="E12" s="13"/>
      <c r="F12" s="13"/>
      <c r="G12" s="13"/>
    </row>
    <row r="13" spans="1:7" s="1" customFormat="1" ht="20.100000000000001" customHeight="1" x14ac:dyDescent="0.25">
      <c r="A13" s="12" t="s">
        <v>17</v>
      </c>
      <c r="B13" s="22">
        <v>4350.9399999999996</v>
      </c>
      <c r="C13" s="13"/>
      <c r="D13" s="11">
        <f>B13</f>
        <v>4350.9399999999996</v>
      </c>
      <c r="E13" s="22">
        <v>15147.98</v>
      </c>
      <c r="F13" s="13"/>
      <c r="G13" s="11">
        <f>E13</f>
        <v>15147.98</v>
      </c>
    </row>
    <row r="14" spans="1:7" s="15" customFormat="1" ht="20.100000000000001" customHeight="1" x14ac:dyDescent="0.25">
      <c r="A14" s="14" t="s">
        <v>18</v>
      </c>
      <c r="B14" s="11">
        <f>SUM(B7:B13)</f>
        <v>673512.53999999992</v>
      </c>
      <c r="C14" s="11">
        <f>SUM(C7:C13)</f>
        <v>192000</v>
      </c>
      <c r="D14" s="11">
        <f>B14+C14</f>
        <v>865512.53999999992</v>
      </c>
      <c r="E14" s="11">
        <f>SUM(E7:E13)</f>
        <v>1276574.3800000001</v>
      </c>
      <c r="F14" s="11">
        <f>SUM(F7:F13)</f>
        <v>985000</v>
      </c>
      <c r="G14" s="11">
        <f>E14+F14</f>
        <v>2261574.38</v>
      </c>
    </row>
    <row r="15" spans="1:7" s="1" customFormat="1" ht="20.100000000000001" customHeight="1" x14ac:dyDescent="0.25">
      <c r="A15" s="9" t="s">
        <v>19</v>
      </c>
      <c r="B15" s="13"/>
      <c r="C15" s="13"/>
      <c r="D15" s="13"/>
      <c r="E15" s="13"/>
      <c r="F15" s="13"/>
      <c r="G15" s="13"/>
    </row>
    <row r="16" spans="1:7" s="1" customFormat="1" ht="20.100000000000001" customHeight="1" x14ac:dyDescent="0.25">
      <c r="A16" s="16" t="s">
        <v>20</v>
      </c>
      <c r="B16" s="11"/>
      <c r="C16" s="22">
        <v>182000</v>
      </c>
      <c r="D16" s="11">
        <f>B16+C16</f>
        <v>182000</v>
      </c>
      <c r="E16" s="22">
        <v>52789</v>
      </c>
      <c r="F16" s="22">
        <v>507187</v>
      </c>
      <c r="G16" s="22">
        <f>F16+E16</f>
        <v>559976</v>
      </c>
    </row>
    <row r="17" spans="1:7" s="1" customFormat="1" ht="20.100000000000001" customHeight="1" x14ac:dyDescent="0.25">
      <c r="A17" s="16" t="s">
        <v>21</v>
      </c>
      <c r="B17" s="13"/>
      <c r="C17" s="13"/>
      <c r="D17" s="13"/>
      <c r="F17" s="13"/>
      <c r="G17" s="20">
        <v>52789</v>
      </c>
    </row>
    <row r="18" spans="1:7" s="1" customFormat="1" ht="20.100000000000001" customHeight="1" x14ac:dyDescent="0.25">
      <c r="A18" s="12" t="s">
        <v>22</v>
      </c>
      <c r="B18" s="13"/>
      <c r="C18" s="13"/>
      <c r="D18" s="11">
        <v>182000</v>
      </c>
      <c r="E18" s="13"/>
      <c r="F18" s="13"/>
      <c r="G18" s="20">
        <v>507187</v>
      </c>
    </row>
    <row r="19" spans="1:7" s="1" customFormat="1" ht="20.100000000000001" customHeight="1" x14ac:dyDescent="0.25">
      <c r="A19" s="12" t="s">
        <v>23</v>
      </c>
      <c r="B19" s="13"/>
      <c r="C19" s="13"/>
      <c r="D19" s="13"/>
      <c r="E19" s="13"/>
      <c r="F19" s="13"/>
      <c r="G19" s="13"/>
    </row>
    <row r="20" spans="1:7" s="1" customFormat="1" ht="20.100000000000001" customHeight="1" x14ac:dyDescent="0.25">
      <c r="A20" s="12" t="s">
        <v>23</v>
      </c>
      <c r="B20" s="13"/>
      <c r="C20" s="13"/>
      <c r="D20" s="13"/>
      <c r="E20" s="13"/>
      <c r="F20" s="13"/>
      <c r="G20" s="13"/>
    </row>
    <row r="21" spans="1:7" s="1" customFormat="1" ht="20.100000000000001" customHeight="1" x14ac:dyDescent="0.25">
      <c r="A21" s="16" t="s">
        <v>24</v>
      </c>
      <c r="B21" s="22">
        <v>14940</v>
      </c>
      <c r="C21" s="11" t="s">
        <v>25</v>
      </c>
      <c r="D21" s="11">
        <f>B21</f>
        <v>14940</v>
      </c>
      <c r="E21" s="22">
        <v>30645</v>
      </c>
      <c r="F21" s="11" t="s">
        <v>25</v>
      </c>
      <c r="G21" s="11">
        <f>E21</f>
        <v>30645</v>
      </c>
    </row>
    <row r="22" spans="1:7" s="1" customFormat="1" ht="20.100000000000001" customHeight="1" x14ac:dyDescent="0.25">
      <c r="A22" s="8" t="s">
        <v>26</v>
      </c>
      <c r="B22" s="22">
        <v>173</v>
      </c>
      <c r="C22" s="11" t="s">
        <v>25</v>
      </c>
      <c r="D22" s="11">
        <f>B22</f>
        <v>173</v>
      </c>
      <c r="E22" s="22">
        <v>173</v>
      </c>
      <c r="F22" s="11" t="s">
        <v>25</v>
      </c>
      <c r="G22" s="11">
        <f>E22</f>
        <v>173</v>
      </c>
    </row>
    <row r="23" spans="1:7" s="1" customFormat="1" ht="20.100000000000001" customHeight="1" x14ac:dyDescent="0.25">
      <c r="A23" s="12" t="s">
        <v>27</v>
      </c>
      <c r="B23" s="22">
        <v>339</v>
      </c>
      <c r="C23" s="11" t="s">
        <v>25</v>
      </c>
      <c r="D23" s="11">
        <f>B23</f>
        <v>339</v>
      </c>
      <c r="E23" s="22">
        <v>2544</v>
      </c>
      <c r="F23" s="11" t="s">
        <v>25</v>
      </c>
      <c r="G23" s="11">
        <f>E23</f>
        <v>2544</v>
      </c>
    </row>
    <row r="24" spans="1:7" s="1" customFormat="1" ht="20.100000000000001" customHeight="1" x14ac:dyDescent="0.25">
      <c r="A24" s="12" t="s">
        <v>28</v>
      </c>
      <c r="B24" s="22">
        <v>14200</v>
      </c>
      <c r="C24" s="11" t="s">
        <v>25</v>
      </c>
      <c r="D24" s="11">
        <f>B24</f>
        <v>14200</v>
      </c>
      <c r="E24" s="11">
        <v>27900</v>
      </c>
      <c r="F24" s="11" t="s">
        <v>25</v>
      </c>
      <c r="G24" s="11">
        <f>E24</f>
        <v>27900</v>
      </c>
    </row>
    <row r="25" spans="1:7" s="1" customFormat="1" ht="20.100000000000001" customHeight="1" x14ac:dyDescent="0.25">
      <c r="A25" s="21" t="s">
        <v>41</v>
      </c>
      <c r="B25" s="11"/>
      <c r="C25" s="11"/>
      <c r="D25" s="11"/>
      <c r="E25" s="11"/>
      <c r="F25" s="11"/>
      <c r="G25" s="11"/>
    </row>
    <row r="26" spans="1:7" s="1" customFormat="1" ht="20.100000000000001" customHeight="1" x14ac:dyDescent="0.25">
      <c r="A26" s="16" t="s">
        <v>29</v>
      </c>
      <c r="B26" s="11">
        <v>186</v>
      </c>
      <c r="C26" s="11" t="s">
        <v>25</v>
      </c>
      <c r="D26" s="11">
        <f>B26</f>
        <v>186</v>
      </c>
      <c r="E26" s="11">
        <v>196</v>
      </c>
      <c r="F26" s="11" t="s">
        <v>25</v>
      </c>
      <c r="G26" s="11">
        <f>E26</f>
        <v>196</v>
      </c>
    </row>
    <row r="27" spans="1:7" s="1" customFormat="1" ht="20.100000000000001" customHeight="1" x14ac:dyDescent="0.25">
      <c r="A27" s="16" t="s">
        <v>30</v>
      </c>
      <c r="B27" s="11">
        <v>0.01</v>
      </c>
      <c r="C27" s="11" t="s">
        <v>25</v>
      </c>
      <c r="D27" s="11">
        <f>B27</f>
        <v>0.01</v>
      </c>
      <c r="E27" s="11">
        <v>0.01</v>
      </c>
      <c r="F27" s="11" t="s">
        <v>25</v>
      </c>
      <c r="G27" s="11">
        <f>E27</f>
        <v>0.01</v>
      </c>
    </row>
    <row r="28" spans="1:7" s="1" customFormat="1" ht="20.100000000000001" customHeight="1" x14ac:dyDescent="0.25">
      <c r="A28" s="8" t="s">
        <v>31</v>
      </c>
      <c r="B28" s="11">
        <f>B16+E21+B26+B27</f>
        <v>30831.01</v>
      </c>
      <c r="C28" s="11" t="s">
        <v>25</v>
      </c>
      <c r="D28" s="11">
        <f>D16+D21+D26+D27</f>
        <v>197126.01</v>
      </c>
      <c r="E28" s="11">
        <f>E16+E21+E26+E27</f>
        <v>83630.009999999995</v>
      </c>
      <c r="F28" s="11" t="s">
        <v>25</v>
      </c>
      <c r="G28" s="11">
        <f>G16+G21+G26+G27</f>
        <v>590817.01</v>
      </c>
    </row>
    <row r="29" spans="1:7" s="1" customFormat="1" ht="31.5" customHeight="1" x14ac:dyDescent="0.25">
      <c r="A29" s="17" t="s">
        <v>32</v>
      </c>
      <c r="B29" s="11"/>
      <c r="C29" s="11"/>
      <c r="D29" s="11"/>
      <c r="E29" s="11"/>
      <c r="F29" s="11"/>
      <c r="G29" s="11"/>
    </row>
    <row r="30" spans="1:7" s="1" customFormat="1" ht="20.100000000000001" customHeight="1" x14ac:dyDescent="0.25">
      <c r="A30" s="9" t="s">
        <v>33</v>
      </c>
      <c r="B30" s="11">
        <f>B14-B28</f>
        <v>642681.52999999991</v>
      </c>
      <c r="C30" s="11"/>
      <c r="D30" s="11">
        <f>D14-D28</f>
        <v>668386.52999999991</v>
      </c>
      <c r="E30" s="11">
        <f>E14-E28</f>
        <v>1192944.3700000001</v>
      </c>
      <c r="F30" s="11" t="s">
        <v>23</v>
      </c>
      <c r="G30" s="11">
        <f>G14-G28</f>
        <v>1670757.3699999999</v>
      </c>
    </row>
    <row r="31" spans="1:7" s="4" customFormat="1" ht="24" customHeight="1" x14ac:dyDescent="0.2">
      <c r="A31" s="18" t="s">
        <v>34</v>
      </c>
      <c r="B31" s="18" t="s">
        <v>35</v>
      </c>
      <c r="C31" s="18" t="s">
        <v>36</v>
      </c>
      <c r="D31" s="19" t="s">
        <v>37</v>
      </c>
      <c r="E31" s="19" t="s">
        <v>38</v>
      </c>
      <c r="F31" s="25" t="s">
        <v>39</v>
      </c>
      <c r="G31" s="25"/>
    </row>
  </sheetData>
  <mergeCells count="7">
    <mergeCell ref="F31:G31"/>
    <mergeCell ref="A1:G1"/>
    <mergeCell ref="A2:B3"/>
    <mergeCell ref="C2:E3"/>
    <mergeCell ref="A4:A5"/>
    <mergeCell ref="B4:D4"/>
    <mergeCell ref="E4:G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2020-01-08T05:48:32Z</cp:lastPrinted>
  <dcterms:created xsi:type="dcterms:W3CDTF">2020-01-08T02:49:00Z</dcterms:created>
  <dcterms:modified xsi:type="dcterms:W3CDTF">2020-01-08T05:51:10Z</dcterms:modified>
</cp:coreProperties>
</file>